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wykaz cen (2)" sheetId="1" r:id="rId1"/>
  </sheets>
  <calcPr calcId="145621"/>
</workbook>
</file>

<file path=xl/calcChain.xml><?xml version="1.0" encoding="utf-8"?>
<calcChain xmlns="http://schemas.openxmlformats.org/spreadsheetml/2006/main">
  <c r="O16" i="1" l="1"/>
  <c r="P16" i="1"/>
  <c r="U16" i="1" s="1"/>
  <c r="Q16" i="1"/>
  <c r="V16" i="1" s="1"/>
  <c r="N16" i="1"/>
  <c r="S16" i="1"/>
  <c r="T16" i="1"/>
  <c r="N9" i="1"/>
  <c r="S9" i="1" s="1"/>
  <c r="O9" i="1"/>
  <c r="T9" i="1" s="1"/>
  <c r="P9" i="1"/>
  <c r="U9" i="1" s="1"/>
  <c r="Q9" i="1"/>
  <c r="V9" i="1" s="1"/>
  <c r="N10" i="1"/>
  <c r="S10" i="1" s="1"/>
  <c r="O10" i="1"/>
  <c r="T10" i="1" s="1"/>
  <c r="P10" i="1"/>
  <c r="U10" i="1" s="1"/>
  <c r="Q10" i="1"/>
  <c r="V10" i="1" s="1"/>
  <c r="N11" i="1"/>
  <c r="S11" i="1" s="1"/>
  <c r="O11" i="1"/>
  <c r="T11" i="1" s="1"/>
  <c r="P11" i="1"/>
  <c r="U11" i="1" s="1"/>
  <c r="Q11" i="1"/>
  <c r="V11" i="1" s="1"/>
  <c r="N12" i="1"/>
  <c r="S12" i="1" s="1"/>
  <c r="O12" i="1"/>
  <c r="T12" i="1" s="1"/>
  <c r="P12" i="1"/>
  <c r="U12" i="1" s="1"/>
  <c r="Q12" i="1"/>
  <c r="V12" i="1" s="1"/>
  <c r="N13" i="1"/>
  <c r="S13" i="1" s="1"/>
  <c r="O13" i="1"/>
  <c r="T13" i="1" s="1"/>
  <c r="P13" i="1"/>
  <c r="U13" i="1" s="1"/>
  <c r="Q13" i="1"/>
  <c r="V13" i="1" s="1"/>
  <c r="N14" i="1"/>
  <c r="S14" i="1" s="1"/>
  <c r="O14" i="1"/>
  <c r="T14" i="1" s="1"/>
  <c r="P14" i="1"/>
  <c r="U14" i="1" s="1"/>
  <c r="Q14" i="1"/>
  <c r="V14" i="1" s="1"/>
  <c r="N15" i="1"/>
  <c r="S15" i="1" s="1"/>
  <c r="O15" i="1"/>
  <c r="T15" i="1" s="1"/>
  <c r="P15" i="1"/>
  <c r="U15" i="1" s="1"/>
  <c r="Q15" i="1"/>
  <c r="V15" i="1" s="1"/>
  <c r="Q8" i="1"/>
  <c r="V8" i="1" s="1"/>
  <c r="P8" i="1"/>
  <c r="U8" i="1" s="1"/>
  <c r="O8" i="1"/>
  <c r="T8" i="1" s="1"/>
  <c r="N8" i="1"/>
  <c r="S8" i="1" s="1"/>
  <c r="O6" i="1"/>
  <c r="T6" i="1" s="1"/>
  <c r="P6" i="1"/>
  <c r="U6" i="1" s="1"/>
  <c r="Q6" i="1"/>
  <c r="V6" i="1" s="1"/>
  <c r="N6" i="1"/>
  <c r="S6" i="1" s="1"/>
  <c r="N17" i="1" l="1"/>
  <c r="T17" i="1"/>
  <c r="S17" i="1"/>
  <c r="V17" i="1"/>
  <c r="U17" i="1"/>
  <c r="P17" i="1"/>
  <c r="O17" i="1"/>
  <c r="Q17" i="1"/>
  <c r="N18" i="1" l="1"/>
  <c r="S18" i="1"/>
  <c r="S20" i="1" l="1"/>
</calcChain>
</file>

<file path=xl/sharedStrings.xml><?xml version="1.0" encoding="utf-8"?>
<sst xmlns="http://schemas.openxmlformats.org/spreadsheetml/2006/main" count="64" uniqueCount="44">
  <si>
    <t>zł/szt</t>
  </si>
  <si>
    <t>zł/Mg</t>
  </si>
  <si>
    <t>ceny (brutto)</t>
  </si>
  <si>
    <t>VAT</t>
  </si>
  <si>
    <t>Stawka podatku VAT</t>
  </si>
  <si>
    <t>rok 2023</t>
  </si>
  <si>
    <t>rok 2022</t>
  </si>
  <si>
    <t>rok 2021</t>
  </si>
  <si>
    <t>rok 2020</t>
  </si>
  <si>
    <t>Zakres usług</t>
  </si>
  <si>
    <t>suma w poszczególnych latach</t>
  </si>
  <si>
    <t>Worki do selektywnego zbierania odpadów - 120 l</t>
  </si>
  <si>
    <t>Mg/rok</t>
  </si>
  <si>
    <t xml:space="preserve">Organizacja i przeprowadzenie oraz odbieranie odpadów wielkogabarytowych i zużytego sprzętu elektrycznego i elektronicznego (nieruchomości zamieszkałe) -  "wystawki" - 2 razy w roku, </t>
  </si>
  <si>
    <t>Zielone</t>
  </si>
  <si>
    <t>Papier</t>
  </si>
  <si>
    <t>Tworzywa sztuczne,  metale i opakowania wielomateriałowe</t>
  </si>
  <si>
    <t>Szkło</t>
  </si>
  <si>
    <t>Odbieranie odpadów selektywnie zebranych (wszystkie nieruchomości) w tym około:</t>
  </si>
  <si>
    <t>Odbieranie  odpadów zmieszanych -wszystkie nieruchomości</t>
  </si>
  <si>
    <t>ceny (netto)</t>
  </si>
  <si>
    <t>Cena oferty brutto - rok 2023 (przyjąć stawki VAT wg obowiązującyh przepisów)</t>
  </si>
  <si>
    <t>Cena oferty brutto - rok 2022 (przyjąć stawki VAT wg obowiązującyh przepisów)</t>
  </si>
  <si>
    <t>Cena oferty brutto - rok 2021 (przyjąć stawki VAT wg obowiązującyh przepisów)</t>
  </si>
  <si>
    <t>Cena oferty brutto - rok 2020 (przyjąć stawki VAT wg obowiązującyh przepisów)</t>
  </si>
  <si>
    <t>Cena oferty netto - rok 2023</t>
  </si>
  <si>
    <t>Cena oferty netto - rok 2022</t>
  </si>
  <si>
    <t>Cena oferty netto - rok 2021</t>
  </si>
  <si>
    <t>Cena oferty netto - rok 2020</t>
  </si>
  <si>
    <t>Szacunek wartości zamówiania</t>
  </si>
  <si>
    <t>Jednostka zakresu usług</t>
  </si>
  <si>
    <t>suma za okres umowy (PRZENIEŚĆ DO OFERTY)</t>
  </si>
  <si>
    <t>Wykaz Cen Gmina Malbork 
2020-2023</t>
  </si>
  <si>
    <t>Wyposażenie,  rozmieszczenia a także utrzymanie w dobrym stanie technicznym i sanitarnym pojemników do odpadów zmieszanych i do selektywnego zbierania odpadów</t>
  </si>
  <si>
    <t>około 1683 sztuki</t>
  </si>
  <si>
    <t>jak w 2020</t>
  </si>
  <si>
    <t>jak w 2021</t>
  </si>
  <si>
    <t>jak w 2022</t>
  </si>
  <si>
    <t xml:space="preserve">zł/miesiąc (ryczałt) </t>
  </si>
  <si>
    <t>stawki jednostkowe (netto) zł/ Mg, zl/miesiąc</t>
  </si>
  <si>
    <t xml:space="preserve">Worki małe do selektywnego zbierania odpadów - kuchennych BIO </t>
  </si>
  <si>
    <t xml:space="preserve">zł/miesiąc </t>
  </si>
  <si>
    <t xml:space="preserve">Jednostka jednostkowa ofertowa </t>
  </si>
  <si>
    <r>
      <t xml:space="preserve">Odbieranie odpadów selektywnie zebranych : </t>
    </r>
    <r>
      <rPr>
        <b/>
        <sz val="10"/>
        <rFont val="Calibri"/>
        <family val="2"/>
        <charset val="238"/>
      </rPr>
      <t>Popioły</t>
    </r>
    <r>
      <rPr>
        <sz val="10"/>
        <rFont val="Calibri"/>
        <family val="2"/>
        <charset val="238"/>
      </rPr>
      <t xml:space="preserve"> -cały rok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</si>
</sst>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4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4" fontId="2" fillId="0" borderId="0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right"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1" fontId="4" fillId="0" borderId="1" xfId="1" applyNumberFormat="1" applyFont="1" applyFill="1" applyBorder="1" applyAlignment="1">
      <alignment horizontal="right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4" fontId="2" fillId="3" borderId="9" xfId="1" applyNumberFormat="1" applyFont="1" applyFill="1" applyBorder="1" applyAlignment="1">
      <alignment horizontal="center" vertical="center" wrapText="1"/>
    </xf>
    <xf numFmtId="4" fontId="2" fillId="3" borderId="4" xfId="1" applyNumberFormat="1" applyFont="1" applyFill="1" applyBorder="1" applyAlignment="1">
      <alignment horizontal="center" vertical="center" wrapText="1"/>
    </xf>
    <xf numFmtId="4" fontId="2" fillId="3" borderId="3" xfId="1" applyNumberFormat="1" applyFont="1" applyFill="1" applyBorder="1" applyAlignment="1">
      <alignment horizontal="center" vertical="center" wrapText="1"/>
    </xf>
    <xf numFmtId="1" fontId="4" fillId="0" borderId="13" xfId="1" applyNumberFormat="1" applyFont="1" applyFill="1" applyBorder="1" applyAlignment="1">
      <alignment horizontal="right" vertical="center" wrapText="1"/>
    </xf>
    <xf numFmtId="164" fontId="4" fillId="0" borderId="13" xfId="1" applyNumberFormat="1" applyFont="1" applyFill="1" applyBorder="1" applyAlignment="1">
      <alignment horizontal="right" vertical="center" wrapText="1"/>
    </xf>
    <xf numFmtId="0" fontId="4" fillId="0" borderId="13" xfId="1" applyFont="1" applyFill="1" applyBorder="1" applyAlignment="1">
      <alignment horizontal="right" vertical="center" wrapText="1"/>
    </xf>
    <xf numFmtId="1" fontId="4" fillId="3" borderId="8" xfId="1" applyNumberFormat="1" applyFont="1" applyFill="1" applyBorder="1" applyAlignment="1">
      <alignment horizontal="right" vertical="center" wrapText="1"/>
    </xf>
    <xf numFmtId="1" fontId="4" fillId="3" borderId="8" xfId="1" applyNumberFormat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/>
    </xf>
    <xf numFmtId="0" fontId="6" fillId="3" borderId="11" xfId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4" fontId="4" fillId="3" borderId="9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/>
    </xf>
    <xf numFmtId="4" fontId="3" fillId="3" borderId="9" xfId="1" applyNumberFormat="1" applyFont="1" applyFill="1" applyBorder="1" applyAlignment="1">
      <alignment horizontal="center" vertical="center" wrapText="1"/>
    </xf>
    <xf numFmtId="3" fontId="3" fillId="2" borderId="15" xfId="1" applyNumberFormat="1" applyFont="1" applyFill="1" applyBorder="1" applyAlignment="1">
      <alignment horizontal="center" vertical="center" wrapText="1"/>
    </xf>
    <xf numFmtId="3" fontId="3" fillId="2" borderId="8" xfId="1" applyNumberFormat="1" applyFont="1" applyFill="1" applyBorder="1" applyAlignment="1">
      <alignment horizontal="center" vertical="center" wrapText="1"/>
    </xf>
    <xf numFmtId="3" fontId="3" fillId="3" borderId="15" xfId="1" applyNumberFormat="1" applyFont="1" applyFill="1" applyBorder="1" applyAlignment="1">
      <alignment horizontal="center" vertical="center" wrapText="1"/>
    </xf>
    <xf numFmtId="3" fontId="3" fillId="3" borderId="8" xfId="1" applyNumberFormat="1" applyFont="1" applyFill="1" applyBorder="1" applyAlignment="1">
      <alignment horizontal="center" vertical="center" wrapText="1"/>
    </xf>
    <xf numFmtId="3" fontId="3" fillId="3" borderId="7" xfId="1" applyNumberFormat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horizontal="center" vertical="center"/>
    </xf>
    <xf numFmtId="9" fontId="2" fillId="3" borderId="1" xfId="2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left" vertical="center" wrapText="1" indent="1"/>
    </xf>
    <xf numFmtId="0" fontId="4" fillId="0" borderId="1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9" fontId="2" fillId="3" borderId="4" xfId="2" applyFont="1" applyFill="1" applyBorder="1" applyAlignment="1">
      <alignment horizontal="center" vertical="center" wrapText="1"/>
    </xf>
    <xf numFmtId="0" fontId="7" fillId="0" borderId="19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4" fontId="6" fillId="0" borderId="10" xfId="1" applyNumberFormat="1" applyFont="1" applyBorder="1"/>
    <xf numFmtId="4" fontId="6" fillId="0" borderId="12" xfId="1" applyNumberFormat="1" applyFont="1" applyBorder="1"/>
    <xf numFmtId="4" fontId="6" fillId="0" borderId="11" xfId="1" applyNumberFormat="1" applyFont="1" applyBorder="1"/>
    <xf numFmtId="4" fontId="6" fillId="0" borderId="0" xfId="1" applyNumberFormat="1" applyFont="1" applyBorder="1"/>
    <xf numFmtId="4" fontId="6" fillId="0" borderId="20" xfId="1" applyNumberFormat="1" applyFont="1" applyBorder="1"/>
    <xf numFmtId="4" fontId="6" fillId="0" borderId="2" xfId="1" applyNumberFormat="1" applyFont="1" applyBorder="1"/>
    <xf numFmtId="4" fontId="6" fillId="0" borderId="21" xfId="1" applyNumberFormat="1" applyFont="1" applyBorder="1"/>
    <xf numFmtId="0" fontId="6" fillId="0" borderId="1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4" fontId="6" fillId="0" borderId="5" xfId="1" applyNumberFormat="1" applyFont="1" applyBorder="1" applyAlignment="1">
      <alignment horizontal="center"/>
    </xf>
    <xf numFmtId="4" fontId="6" fillId="0" borderId="4" xfId="1" applyNumberFormat="1" applyFont="1" applyBorder="1" applyAlignment="1">
      <alignment horizontal="center"/>
    </xf>
    <xf numFmtId="4" fontId="6" fillId="0" borderId="3" xfId="1" applyNumberFormat="1" applyFont="1" applyBorder="1" applyAlignment="1">
      <alignment horizontal="center"/>
    </xf>
    <xf numFmtId="0" fontId="7" fillId="0" borderId="0" xfId="1" applyFont="1" applyBorder="1"/>
  </cellXfs>
  <cellStyles count="3">
    <cellStyle name="Normalny" xfId="0" builtinId="0"/>
    <cellStyle name="Normalny 3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0"/>
  <sheetViews>
    <sheetView tabSelected="1" topLeftCell="C1" workbookViewId="0">
      <selection activeCell="G27" sqref="G26:G27"/>
    </sheetView>
  </sheetViews>
  <sheetFormatPr defaultRowHeight="14.25"/>
  <cols>
    <col min="2" max="2" width="12.375" customWidth="1"/>
    <col min="3" max="3" width="47.875" customWidth="1"/>
    <col min="4" max="4" width="11" customWidth="1"/>
    <col min="5" max="22" width="10.625" customWidth="1"/>
  </cols>
  <sheetData>
    <row r="1" spans="2:22" ht="15" thickBot="1"/>
    <row r="2" spans="2:22" ht="15">
      <c r="C2" s="15" t="s">
        <v>32</v>
      </c>
      <c r="D2" s="16" t="s">
        <v>30</v>
      </c>
      <c r="E2" s="17" t="s">
        <v>9</v>
      </c>
      <c r="F2" s="17"/>
      <c r="G2" s="17"/>
      <c r="H2" s="18"/>
      <c r="I2" s="19"/>
      <c r="J2" s="20" t="s">
        <v>29</v>
      </c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2:22" ht="114.75">
      <c r="C3" s="22"/>
      <c r="D3" s="23"/>
      <c r="E3" s="24" t="s">
        <v>8</v>
      </c>
      <c r="F3" s="24" t="s">
        <v>7</v>
      </c>
      <c r="G3" s="24" t="s">
        <v>6</v>
      </c>
      <c r="H3" s="25" t="s">
        <v>5</v>
      </c>
      <c r="I3" s="26" t="s">
        <v>42</v>
      </c>
      <c r="J3" s="27" t="s">
        <v>8</v>
      </c>
      <c r="K3" s="27" t="s">
        <v>7</v>
      </c>
      <c r="L3" s="27" t="s">
        <v>6</v>
      </c>
      <c r="M3" s="27" t="s">
        <v>5</v>
      </c>
      <c r="N3" s="28" t="s">
        <v>28</v>
      </c>
      <c r="O3" s="28" t="s">
        <v>27</v>
      </c>
      <c r="P3" s="28" t="s">
        <v>26</v>
      </c>
      <c r="Q3" s="28" t="s">
        <v>25</v>
      </c>
      <c r="R3" s="27" t="s">
        <v>4</v>
      </c>
      <c r="S3" s="28" t="s">
        <v>24</v>
      </c>
      <c r="T3" s="28" t="s">
        <v>23</v>
      </c>
      <c r="U3" s="28" t="s">
        <v>22</v>
      </c>
      <c r="V3" s="29" t="s">
        <v>21</v>
      </c>
    </row>
    <row r="4" spans="2:22" ht="15">
      <c r="C4" s="22"/>
      <c r="D4" s="23"/>
      <c r="E4" s="24"/>
      <c r="F4" s="24"/>
      <c r="G4" s="24"/>
      <c r="H4" s="25"/>
      <c r="I4" s="26"/>
      <c r="J4" s="30" t="s">
        <v>39</v>
      </c>
      <c r="K4" s="30"/>
      <c r="L4" s="30"/>
      <c r="M4" s="30"/>
      <c r="N4" s="30" t="s">
        <v>20</v>
      </c>
      <c r="O4" s="30"/>
      <c r="P4" s="30"/>
      <c r="Q4" s="30"/>
      <c r="R4" s="31" t="s">
        <v>3</v>
      </c>
      <c r="S4" s="30" t="s">
        <v>2</v>
      </c>
      <c r="T4" s="30"/>
      <c r="U4" s="30"/>
      <c r="V4" s="32"/>
    </row>
    <row r="5" spans="2:22">
      <c r="C5" s="33">
        <v>1</v>
      </c>
      <c r="D5" s="34">
        <v>2</v>
      </c>
      <c r="E5" s="33">
        <v>3</v>
      </c>
      <c r="F5" s="34">
        <v>4</v>
      </c>
      <c r="G5" s="33">
        <v>5</v>
      </c>
      <c r="H5" s="33">
        <v>6</v>
      </c>
      <c r="I5" s="35">
        <v>7</v>
      </c>
      <c r="J5" s="36">
        <v>8</v>
      </c>
      <c r="K5" s="35">
        <v>9</v>
      </c>
      <c r="L5" s="36">
        <v>10</v>
      </c>
      <c r="M5" s="35">
        <v>11</v>
      </c>
      <c r="N5" s="36">
        <v>12</v>
      </c>
      <c r="O5" s="35">
        <v>13</v>
      </c>
      <c r="P5" s="36">
        <v>14</v>
      </c>
      <c r="Q5" s="35">
        <v>15</v>
      </c>
      <c r="R5" s="36">
        <v>16</v>
      </c>
      <c r="S5" s="35">
        <v>17</v>
      </c>
      <c r="T5" s="36">
        <v>18</v>
      </c>
      <c r="U5" s="35">
        <v>19</v>
      </c>
      <c r="V5" s="37">
        <v>20</v>
      </c>
    </row>
    <row r="6" spans="2:22">
      <c r="B6" s="1"/>
      <c r="C6" s="38" t="s">
        <v>19</v>
      </c>
      <c r="D6" s="39" t="s">
        <v>12</v>
      </c>
      <c r="E6" s="4">
        <v>1260</v>
      </c>
      <c r="F6" s="4">
        <v>1320</v>
      </c>
      <c r="G6" s="4">
        <v>1390</v>
      </c>
      <c r="H6" s="9">
        <v>1460</v>
      </c>
      <c r="I6" s="13" t="s">
        <v>1</v>
      </c>
      <c r="J6" s="5"/>
      <c r="K6" s="5"/>
      <c r="L6" s="5"/>
      <c r="M6" s="5"/>
      <c r="N6" s="5">
        <f>E6*J6</f>
        <v>0</v>
      </c>
      <c r="O6" s="5">
        <f>F6*K6</f>
        <v>0</v>
      </c>
      <c r="P6" s="5">
        <f>G6*L6</f>
        <v>0</v>
      </c>
      <c r="Q6" s="5">
        <f>H6*M6</f>
        <v>0</v>
      </c>
      <c r="R6" s="40"/>
      <c r="S6" s="5">
        <f>N6*$R6+N6</f>
        <v>0</v>
      </c>
      <c r="T6" s="5">
        <f t="shared" ref="T6:V6" si="0">O6*$R6+O6</f>
        <v>0</v>
      </c>
      <c r="U6" s="5">
        <f t="shared" si="0"/>
        <v>0</v>
      </c>
      <c r="V6" s="6">
        <f t="shared" si="0"/>
        <v>0</v>
      </c>
    </row>
    <row r="7" spans="2:22" ht="25.5">
      <c r="B7" s="1"/>
      <c r="C7" s="38" t="s">
        <v>18</v>
      </c>
      <c r="D7" s="39" t="s">
        <v>12</v>
      </c>
      <c r="E7" s="4"/>
      <c r="F7" s="4"/>
      <c r="G7" s="4"/>
      <c r="H7" s="9"/>
      <c r="I7" s="12"/>
      <c r="J7" s="5"/>
      <c r="K7" s="5"/>
      <c r="L7" s="5"/>
      <c r="M7" s="5"/>
      <c r="N7" s="5"/>
      <c r="O7" s="5"/>
      <c r="P7" s="5"/>
      <c r="Q7" s="5"/>
      <c r="R7" s="40"/>
      <c r="S7" s="5"/>
      <c r="T7" s="5"/>
      <c r="U7" s="5"/>
      <c r="V7" s="6"/>
    </row>
    <row r="8" spans="2:22">
      <c r="B8" s="1"/>
      <c r="C8" s="41" t="s">
        <v>17</v>
      </c>
      <c r="D8" s="39" t="s">
        <v>12</v>
      </c>
      <c r="E8" s="4">
        <v>63</v>
      </c>
      <c r="F8" s="4">
        <v>69</v>
      </c>
      <c r="G8" s="4">
        <v>75</v>
      </c>
      <c r="H8" s="9">
        <v>81</v>
      </c>
      <c r="I8" s="13" t="s">
        <v>1</v>
      </c>
      <c r="J8" s="5"/>
      <c r="K8" s="5"/>
      <c r="L8" s="5"/>
      <c r="M8" s="5"/>
      <c r="N8" s="5">
        <f>E8*J8</f>
        <v>0</v>
      </c>
      <c r="O8" s="5">
        <f t="shared" ref="O8" si="1">F8*K8</f>
        <v>0</v>
      </c>
      <c r="P8" s="5">
        <f t="shared" ref="P8" si="2">G8*L8</f>
        <v>0</v>
      </c>
      <c r="Q8" s="5">
        <f t="shared" ref="Q8" si="3">H8*M8</f>
        <v>0</v>
      </c>
      <c r="R8" s="40"/>
      <c r="S8" s="5">
        <f>N8*$R8+N8</f>
        <v>0</v>
      </c>
      <c r="T8" s="5">
        <f t="shared" ref="T8" si="4">O8*$R8+O8</f>
        <v>0</v>
      </c>
      <c r="U8" s="5">
        <f t="shared" ref="U8" si="5">P8*$R8+P8</f>
        <v>0</v>
      </c>
      <c r="V8" s="6">
        <f t="shared" ref="V8" si="6">Q8*$R8+Q8</f>
        <v>0</v>
      </c>
    </row>
    <row r="9" spans="2:22">
      <c r="B9" s="1"/>
      <c r="C9" s="41" t="s">
        <v>16</v>
      </c>
      <c r="D9" s="39" t="s">
        <v>12</v>
      </c>
      <c r="E9" s="4">
        <v>87</v>
      </c>
      <c r="F9" s="4">
        <v>93</v>
      </c>
      <c r="G9" s="4">
        <v>99</v>
      </c>
      <c r="H9" s="9">
        <v>105</v>
      </c>
      <c r="I9" s="13" t="s">
        <v>1</v>
      </c>
      <c r="J9" s="5"/>
      <c r="K9" s="5"/>
      <c r="L9" s="5"/>
      <c r="M9" s="5"/>
      <c r="N9" s="5">
        <f>E9*J9</f>
        <v>0</v>
      </c>
      <c r="O9" s="5">
        <f>F9*K9</f>
        <v>0</v>
      </c>
      <c r="P9" s="5">
        <f>G9*L9</f>
        <v>0</v>
      </c>
      <c r="Q9" s="5">
        <f>H9*M9</f>
        <v>0</v>
      </c>
      <c r="R9" s="40"/>
      <c r="S9" s="5">
        <f>N9*$R9+N9</f>
        <v>0</v>
      </c>
      <c r="T9" s="5">
        <f>O9*$R9+O9</f>
        <v>0</v>
      </c>
      <c r="U9" s="5">
        <f>P9*$R9+P9</f>
        <v>0</v>
      </c>
      <c r="V9" s="6">
        <f>Q9*$R9+Q9</f>
        <v>0</v>
      </c>
    </row>
    <row r="10" spans="2:22">
      <c r="B10" s="1"/>
      <c r="C10" s="41" t="s">
        <v>15</v>
      </c>
      <c r="D10" s="39" t="s">
        <v>12</v>
      </c>
      <c r="E10" s="4">
        <v>24</v>
      </c>
      <c r="F10" s="4">
        <v>27</v>
      </c>
      <c r="G10" s="4">
        <v>30</v>
      </c>
      <c r="H10" s="9">
        <v>33</v>
      </c>
      <c r="I10" s="13" t="s">
        <v>1</v>
      </c>
      <c r="J10" s="5"/>
      <c r="K10" s="5"/>
      <c r="L10" s="5"/>
      <c r="M10" s="5"/>
      <c r="N10" s="5">
        <f>E10*J10</f>
        <v>0</v>
      </c>
      <c r="O10" s="5">
        <f>F10*K10</f>
        <v>0</v>
      </c>
      <c r="P10" s="5">
        <f>G10*L10</f>
        <v>0</v>
      </c>
      <c r="Q10" s="5">
        <f>H10*M10</f>
        <v>0</v>
      </c>
      <c r="R10" s="40"/>
      <c r="S10" s="5">
        <f>N10*$R10+N10</f>
        <v>0</v>
      </c>
      <c r="T10" s="5">
        <f>O10*$R10+O10</f>
        <v>0</v>
      </c>
      <c r="U10" s="5">
        <f>P10*$R10+P10</f>
        <v>0</v>
      </c>
      <c r="V10" s="6">
        <f>Q10*$R10+Q10</f>
        <v>0</v>
      </c>
    </row>
    <row r="11" spans="2:22">
      <c r="C11" s="41" t="s">
        <v>14</v>
      </c>
      <c r="D11" s="39" t="s">
        <v>12</v>
      </c>
      <c r="E11" s="3">
        <v>160</v>
      </c>
      <c r="F11" s="3">
        <v>190</v>
      </c>
      <c r="G11" s="3">
        <v>230</v>
      </c>
      <c r="H11" s="10">
        <v>280</v>
      </c>
      <c r="I11" s="13" t="s">
        <v>1</v>
      </c>
      <c r="J11" s="5"/>
      <c r="K11" s="5"/>
      <c r="L11" s="5"/>
      <c r="M11" s="5"/>
      <c r="N11" s="5">
        <f>E11*J11</f>
        <v>0</v>
      </c>
      <c r="O11" s="5">
        <f>F11*K11</f>
        <v>0</v>
      </c>
      <c r="P11" s="5">
        <f>G11*L11</f>
        <v>0</v>
      </c>
      <c r="Q11" s="5">
        <f>H11*M11</f>
        <v>0</v>
      </c>
      <c r="R11" s="40"/>
      <c r="S11" s="5">
        <f>N11*$R11+N11</f>
        <v>0</v>
      </c>
      <c r="T11" s="5">
        <f>O11*$R11+O11</f>
        <v>0</v>
      </c>
      <c r="U11" s="5">
        <f>P11*$R11+P11</f>
        <v>0</v>
      </c>
      <c r="V11" s="6">
        <f>Q11*$R11+Q11</f>
        <v>0</v>
      </c>
    </row>
    <row r="12" spans="2:22">
      <c r="C12" s="38" t="s">
        <v>43</v>
      </c>
      <c r="D12" s="39" t="s">
        <v>12</v>
      </c>
      <c r="E12" s="4">
        <v>321</v>
      </c>
      <c r="F12" s="4">
        <v>330</v>
      </c>
      <c r="G12" s="4">
        <v>339</v>
      </c>
      <c r="H12" s="9">
        <v>348</v>
      </c>
      <c r="I12" s="13" t="s">
        <v>1</v>
      </c>
      <c r="J12" s="5"/>
      <c r="K12" s="5"/>
      <c r="L12" s="5"/>
      <c r="M12" s="5"/>
      <c r="N12" s="5">
        <f>E12*J12</f>
        <v>0</v>
      </c>
      <c r="O12" s="5">
        <f>F12*K12</f>
        <v>0</v>
      </c>
      <c r="P12" s="5">
        <f>G12*L12</f>
        <v>0</v>
      </c>
      <c r="Q12" s="5">
        <f>H12*M12</f>
        <v>0</v>
      </c>
      <c r="R12" s="40"/>
      <c r="S12" s="5">
        <f>N12*$R12+N12</f>
        <v>0</v>
      </c>
      <c r="T12" s="5">
        <f>O12*$R12+O12</f>
        <v>0</v>
      </c>
      <c r="U12" s="5">
        <f>P12*$R12+P12</f>
        <v>0</v>
      </c>
      <c r="V12" s="6">
        <f>Q12*$R12+Q12</f>
        <v>0</v>
      </c>
    </row>
    <row r="13" spans="2:22" ht="51">
      <c r="C13" s="38" t="s">
        <v>13</v>
      </c>
      <c r="D13" s="39" t="s">
        <v>12</v>
      </c>
      <c r="E13" s="3">
        <v>18</v>
      </c>
      <c r="F13" s="3">
        <v>21</v>
      </c>
      <c r="G13" s="3">
        <v>24</v>
      </c>
      <c r="H13" s="10">
        <v>27</v>
      </c>
      <c r="I13" s="13" t="s">
        <v>1</v>
      </c>
      <c r="J13" s="5"/>
      <c r="K13" s="5"/>
      <c r="L13" s="5"/>
      <c r="M13" s="5"/>
      <c r="N13" s="5">
        <f>E13*J13</f>
        <v>0</v>
      </c>
      <c r="O13" s="5">
        <f>F13*K13</f>
        <v>0</v>
      </c>
      <c r="P13" s="5">
        <f>G13*L13</f>
        <v>0</v>
      </c>
      <c r="Q13" s="5">
        <f>H13*M13</f>
        <v>0</v>
      </c>
      <c r="R13" s="40"/>
      <c r="S13" s="5">
        <f>N13*$R13+N13</f>
        <v>0</v>
      </c>
      <c r="T13" s="5">
        <f>O13*$R13+O13</f>
        <v>0</v>
      </c>
      <c r="U13" s="5">
        <f>P13*$R13+P13</f>
        <v>0</v>
      </c>
      <c r="V13" s="6">
        <f>Q13*$R13+Q13</f>
        <v>0</v>
      </c>
    </row>
    <row r="14" spans="2:22">
      <c r="C14" s="38" t="s">
        <v>11</v>
      </c>
      <c r="D14" s="39" t="s">
        <v>0</v>
      </c>
      <c r="E14" s="2">
        <v>97600</v>
      </c>
      <c r="F14" s="2">
        <v>97600</v>
      </c>
      <c r="G14" s="2">
        <v>97600</v>
      </c>
      <c r="H14" s="11">
        <v>97600</v>
      </c>
      <c r="I14" s="14" t="s">
        <v>0</v>
      </c>
      <c r="J14" s="5"/>
      <c r="K14" s="5"/>
      <c r="L14" s="5"/>
      <c r="M14" s="5"/>
      <c r="N14" s="5">
        <f>E14*J14</f>
        <v>0</v>
      </c>
      <c r="O14" s="5">
        <f>F14*K14</f>
        <v>0</v>
      </c>
      <c r="P14" s="5">
        <f>G14*L14</f>
        <v>0</v>
      </c>
      <c r="Q14" s="5">
        <f>H14*M14</f>
        <v>0</v>
      </c>
      <c r="R14" s="40"/>
      <c r="S14" s="5">
        <f>N14*$R14+N14</f>
        <v>0</v>
      </c>
      <c r="T14" s="5">
        <f>O14*$R14+O14</f>
        <v>0</v>
      </c>
      <c r="U14" s="5">
        <f>P14*$R14+P14</f>
        <v>0</v>
      </c>
      <c r="V14" s="6">
        <f>Q14*$R14+Q14</f>
        <v>0</v>
      </c>
    </row>
    <row r="15" spans="2:22">
      <c r="C15" s="38" t="s">
        <v>40</v>
      </c>
      <c r="D15" s="39" t="s">
        <v>0</v>
      </c>
      <c r="E15" s="2">
        <v>171600</v>
      </c>
      <c r="F15" s="2">
        <v>171600</v>
      </c>
      <c r="G15" s="2">
        <v>171600</v>
      </c>
      <c r="H15" s="11">
        <v>171600</v>
      </c>
      <c r="I15" s="14" t="s">
        <v>0</v>
      </c>
      <c r="J15" s="5"/>
      <c r="K15" s="5"/>
      <c r="L15" s="5"/>
      <c r="M15" s="5"/>
      <c r="N15" s="5">
        <f>E15*J15</f>
        <v>0</v>
      </c>
      <c r="O15" s="5">
        <f>F15*K15</f>
        <v>0</v>
      </c>
      <c r="P15" s="5">
        <f>G15*L15</f>
        <v>0</v>
      </c>
      <c r="Q15" s="5">
        <f>H15*M15</f>
        <v>0</v>
      </c>
      <c r="R15" s="40"/>
      <c r="S15" s="5">
        <f>N15*$R15+N15</f>
        <v>0</v>
      </c>
      <c r="T15" s="5">
        <f>O15*$R15+O15</f>
        <v>0</v>
      </c>
      <c r="U15" s="5">
        <f>P15*$R15+P15</f>
        <v>0</v>
      </c>
      <c r="V15" s="6">
        <f>Q15*$R15+Q15</f>
        <v>0</v>
      </c>
    </row>
    <row r="16" spans="2:22" ht="39" thickBot="1">
      <c r="C16" s="42" t="s">
        <v>33</v>
      </c>
      <c r="D16" s="43" t="s">
        <v>38</v>
      </c>
      <c r="E16" s="44" t="s">
        <v>34</v>
      </c>
      <c r="F16" s="44" t="s">
        <v>35</v>
      </c>
      <c r="G16" s="44" t="s">
        <v>36</v>
      </c>
      <c r="H16" s="45" t="s">
        <v>37</v>
      </c>
      <c r="I16" s="46" t="s">
        <v>41</v>
      </c>
      <c r="J16" s="7"/>
      <c r="K16" s="7"/>
      <c r="L16" s="7"/>
      <c r="M16" s="7"/>
      <c r="N16" s="7">
        <f>J16*12</f>
        <v>0</v>
      </c>
      <c r="O16" s="7">
        <f>K16*12</f>
        <v>0</v>
      </c>
      <c r="P16" s="7">
        <f t="shared" ref="P16:Q16" si="7">L16*12</f>
        <v>0</v>
      </c>
      <c r="Q16" s="7">
        <f t="shared" si="7"/>
        <v>0</v>
      </c>
      <c r="R16" s="47"/>
      <c r="S16" s="7">
        <f>N16*$R16+N16</f>
        <v>0</v>
      </c>
      <c r="T16" s="7">
        <f>O16*$R16+O16</f>
        <v>0</v>
      </c>
      <c r="U16" s="7">
        <f>P16*$R16+P16</f>
        <v>0</v>
      </c>
      <c r="V16" s="8">
        <f>Q16*$R16+Q16</f>
        <v>0</v>
      </c>
    </row>
    <row r="17" spans="3:22" ht="15">
      <c r="C17" s="48" t="s">
        <v>10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50">
        <f>SUM(N6:N16)</f>
        <v>0</v>
      </c>
      <c r="O17" s="51">
        <f>SUM(O6:O16)</f>
        <v>0</v>
      </c>
      <c r="P17" s="51">
        <f>SUM(P6:P16)</f>
        <v>0</v>
      </c>
      <c r="Q17" s="52">
        <f>SUM(Q6:Q16)</f>
        <v>0</v>
      </c>
      <c r="R17" s="53"/>
      <c r="S17" s="54">
        <f>SUM(S6:S16)</f>
        <v>0</v>
      </c>
      <c r="T17" s="55">
        <f>SUM(T6:T16)</f>
        <v>0</v>
      </c>
      <c r="U17" s="55">
        <f>SUM(U6:U16)</f>
        <v>0</v>
      </c>
      <c r="V17" s="56">
        <f>SUM(V6:V16)</f>
        <v>0</v>
      </c>
    </row>
    <row r="18" spans="3:22" ht="15.75" thickBot="1">
      <c r="C18" s="57" t="s">
        <v>31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>
        <f>SUM(N17:Q17)</f>
        <v>0</v>
      </c>
      <c r="O18" s="60"/>
      <c r="P18" s="60"/>
      <c r="Q18" s="61"/>
      <c r="R18" s="62"/>
      <c r="S18" s="59">
        <f>SUM(S17:V17)</f>
        <v>0</v>
      </c>
      <c r="T18" s="60"/>
      <c r="U18" s="60"/>
      <c r="V18" s="61"/>
    </row>
    <row r="20" spans="3:22">
      <c r="S20">
        <f>S17/12</f>
        <v>0</v>
      </c>
    </row>
  </sheetData>
  <mergeCells count="15">
    <mergeCell ref="C17:M17"/>
    <mergeCell ref="C18:M18"/>
    <mergeCell ref="E2:H2"/>
    <mergeCell ref="J2:V2"/>
    <mergeCell ref="E3:E4"/>
    <mergeCell ref="F3:F4"/>
    <mergeCell ref="G3:G4"/>
    <mergeCell ref="H3:H4"/>
    <mergeCell ref="J4:M4"/>
    <mergeCell ref="N4:Q4"/>
    <mergeCell ref="S4:V4"/>
    <mergeCell ref="N18:Q18"/>
    <mergeCell ref="S18:V18"/>
    <mergeCell ref="C2:C4"/>
    <mergeCell ref="D2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cen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2019-11-14T17:40:51Z</dcterms:created>
  <dcterms:modified xsi:type="dcterms:W3CDTF">2019-11-14T18:00:01Z</dcterms:modified>
</cp:coreProperties>
</file>